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structions" sheetId="1" r:id="rId1"/>
    <sheet name="Matching" sheetId="2" r:id="rId2"/>
    <sheet name="Purchase order" sheetId="3" r:id="rId3"/>
    <sheet name="Goods receipts" sheetId="4" r:id="rId4"/>
    <sheet name="Invoice lines" sheetId="5" r:id="rId5"/>
  </sheets>
  <calcPr calcId="0" fullCalcOnLoad="1"/>
</workbook>
</file>

<file path=xl/styles.xml><?xml version="1.0" encoding="utf-8"?>
<styleSheet xmlns="http://schemas.openxmlformats.org/spreadsheetml/2006/main">
  <numFmts count="2">
    <numFmt numFmtId="164" formatCode="#,##0.00"/>
    <numFmt numFmtId="165" formatCode="0.00%"/>
  </numFmts>
  <fonts count="3">
    <font>
      <sz val="11"/>
      <name val="Calibri"/>
    </font>
    <font>
      <b/>
      <sz val="11"/>
      <name val="Calibri"/>
    </font>
    <font>
      <b/>
      <sz val="1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0" fontId="2" fillId="0" borderId="0" xfId="0" applyFont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18" customWidth="1"/>
  </cols>
  <sheetData>
    <row r="1">
      <c r="A1" s="4" t="inlineStr">
        <is>
          <t xml:space="preserve">Three-way matching template</t>
        </is>
      </c>
    </row>
    <row r="3">
      <c r="A3" s="1" t="inlineStr">
        <is>
          <t xml:space="preserve">What this does</t>
        </is>
      </c>
    </row>
    <row r="4">
      <c r="A4" t="inlineStr">
        <is>
          <t xml:space="preserve">Compares a supplier invoice against the purchase order and the goods receipt, line by line, using pre-tax unit prices. It never compares document totals: totals include tax, cannot represent partial delivery, and let two opposite errors cancel out into a figure that looks correct.</t>
        </is>
      </c>
    </row>
    <row r="6">
      <c r="A6" s="1" t="inlineStr">
        <is>
          <t xml:space="preserve">How to use it</t>
        </is>
      </c>
    </row>
    <row r="7">
      <c r="A7" t="inlineStr">
        <is>
          <t xml:space="preserve">1. Paste your purchase order lines into the 'Purchase order' sheet.</t>
        </is>
      </c>
    </row>
    <row r="8">
      <c r="A8" t="inlineStr">
        <is>
          <t xml:space="preserve">2. Paste your goods receipt lines into the 'Goods receipts' sheet.</t>
        </is>
      </c>
    </row>
    <row r="9">
      <c r="A9" t="inlineStr">
        <is>
          <t xml:space="preserve">3. Paste your supplier invoice lines into the 'Invoice lines' sheet.</t>
        </is>
      </c>
    </row>
    <row r="10">
      <c r="A10" t="inlineStr">
        <is>
          <t xml:space="preserve">4. List every item code you want checked in column C of the 'Matching' sheet.</t>
        </is>
      </c>
    </row>
    <row r="11">
      <c r="A11" t="inlineStr">
        <is>
          <t xml:space="preserve">5. Read the 'Matching status' column. Anything that is not 'Match' needs a decision.</t>
        </is>
      </c>
    </row>
    <row r="13">
      <c r="A13" t="inlineStr">
        <is>
          <t xml:space="preserve">Lines are matched on the item code in column C, so the same code must be used on all three sheets. If your supplier uses their own codes, add a lookup column and map them first.</t>
        </is>
      </c>
    </row>
    <row r="15">
      <c r="A15" s="1" t="inlineStr">
        <is>
          <t xml:space="preserve">Tolerances</t>
        </is>
      </c>
    </row>
    <row r="16">
      <c r="A16" t="inlineStr">
        <is>
          <t xml:space="preserve">Set them in cells B2 and B3 of the 'Matching' sheet. A line is flagged when it exceeds EITHER the absolute or the percentage threshold. The comparison is strict, so a value exactly equal to the threshold sits inside tolerance.</t>
        </is>
      </c>
    </row>
    <row r="18">
      <c r="A18" s="1" t="inlineStr">
        <is>
          <t xml:space="preserve">How the two variances are calculated</t>
        </is>
      </c>
    </row>
    <row r="19">
      <c r="A19" t="inlineStr">
        <is>
          <t xml:space="preserve">Quantity variance = (invoiced qty - ordered qty) x PO unit price</t>
        </is>
      </c>
    </row>
    <row r="20">
      <c r="A20" t="inlineStr">
        <is>
          <t xml:space="preserve">Price variance    = (invoice unit price - PO unit price) x invoiced qty</t>
        </is>
      </c>
    </row>
    <row r="21">
      <c r="A21" t="inlineStr">
        <is>
          <t xml:space="preserve">They are kept apart on purpose. A variance that is entirely quantity has a different owner and a different fix from one that is entirely price.</t>
        </is>
      </c>
    </row>
    <row r="23">
      <c r="A23" s="1" t="inlineStr">
        <is>
          <t xml:space="preserve">Matching status, in order of severity</t>
        </is>
      </c>
    </row>
    <row r="24">
      <c r="A24" t="inlineStr">
        <is>
          <t xml:space="preserve">No PO line          Invoiced, with nothing ordered.</t>
        </is>
      </c>
    </row>
    <row r="25">
      <c r="A25" t="inlineStr">
        <is>
          <t xml:space="preserve">No goods receipt    Ordered and invoiced, never receipted.</t>
        </is>
      </c>
    </row>
    <row r="26">
      <c r="A26" t="inlineStr">
        <is>
          <t xml:space="preserve">Over-invoiced       Invoiced more than was received.</t>
        </is>
      </c>
    </row>
    <row r="27">
      <c r="A27" t="inlineStr">
        <is>
          <t xml:space="preserve">Price variance      Unit price outside tolerance.</t>
        </is>
      </c>
    </row>
    <row r="28">
      <c r="A28" t="inlineStr">
        <is>
          <t xml:space="preserve">Quantity variance   Invoiced quantity outside tolerance against the order.</t>
        </is>
      </c>
    </row>
    <row r="29">
      <c r="A29" t="inlineStr">
        <is>
          <t xml:space="preserve">Not invoiced        Ordered and received, no invoice yet. This is your GRNI balance.</t>
        </is>
      </c>
    </row>
    <row r="30">
      <c r="A30" t="inlineStr">
        <is>
          <t xml:space="preserve">Under-invoiced      Invoiced less than was received. Expect a second invoice.</t>
        </is>
      </c>
    </row>
    <row r="31">
      <c r="A31" t="inlineStr">
        <is>
          <t xml:space="preserve">Match               Within tolerance on both dimensions.</t>
        </is>
      </c>
    </row>
    <row r="33">
      <c r="A33" s="1" t="inlineStr">
        <is>
          <t xml:space="preserve">Where a spreadsheet stops working</t>
        </is>
      </c>
    </row>
    <row r="34">
      <c r="A34" t="inlineStr">
        <is>
          <t xml:space="preserve">This template handles one purchase order at a time and matches on an exact item code. It cannot split one invoice across several orders, handle a supplier who renames items between documents, or keep a history of what was already approved. Past roughly 200-300 invoice lines a month the maintenance costs more than the errors it catches.</t>
        </is>
      </c>
    </row>
    <row r="36">
      <c r="A36" t="inlineStr">
        <is>
          <t xml:space="preserve">All sample data in this workbook is synthetic.</t>
        </is>
      </c>
    </row>
    <row r="38">
      <c r="A38" t="inlineStr">
        <is>
          <t xml:space="preserve">ininvoice.com/en/resources/three-way-matching-excel-template</t>
        </is>
      </c>
    </row>
  </sheetData>
</worksheet>
</file>

<file path=xl/worksheets/sheet2.xml><?xml version="1.0" encoding="utf-8"?>
<worksheet xmlns="http://schemas.openxmlformats.org/spreadsheetml/2006/main">
  <cols>
    <col min="1" max="1" width="14" customWidth="1"/>
    <col min="2" max="2" width="30" customWidth="1"/>
    <col min="3" max="3" width="12" customWidth="1"/>
    <col min="4" max="4" width="38" customWidth="1"/>
    <col min="5" max="7" width="13" customWidth="1"/>
    <col min="8" max="9" width="17" customWidth="1"/>
    <col min="10" max="11" width="17" customWidth="1"/>
    <col min="12" max="12" width="18" customWidth="1"/>
    <col min="13" max="13" width="60" customWidth="1"/>
  </cols>
  <sheetData>
    <row r="1">
      <c r="A1" s="4" t="inlineStr">
        <is>
          <t xml:space="preserve">Three-way matching — invoice vs purchase order vs goods receipt</t>
        </is>
      </c>
    </row>
    <row r="2">
      <c r="A2" s="1" t="inlineStr">
        <is>
          <t xml:space="preserve">Absolute tolerance</t>
        </is>
      </c>
      <c r="B2" s="2">
        <v>1.5</v>
      </c>
    </row>
    <row r="3">
      <c r="A3" s="1" t="inlineStr">
        <is>
          <t xml:space="preserve">Percentage tolerance</t>
        </is>
      </c>
      <c r="B3" s="3">
        <v>0.02</v>
      </c>
    </row>
    <row r="4">
      <c r="A4" t="inlineStr">
        <is>
          <t xml:space="preserve">A line is flagged when it exceeds EITHER threshold. The comparison is strict: a value exactly equal to the threshold sits inside tolerance.</t>
        </is>
      </c>
    </row>
    <row r="6">
      <c r="A6" s="5" t="inlineStr">
        <is>
          <t xml:space="preserve">PO number</t>
        </is>
      </c>
      <c r="B6" s="5" t="inlineStr">
        <is>
          <t xml:space="preserve">Supplier</t>
        </is>
      </c>
      <c r="C6" s="5" t="inlineStr">
        <is>
          <t xml:space="preserve">Item / SKU</t>
        </is>
      </c>
      <c r="D6" s="5" t="inlineStr">
        <is>
          <t xml:space="preserve">Description</t>
        </is>
      </c>
      <c r="E6" s="5" t="inlineStr">
        <is>
          <t xml:space="preserve">Ordered qty</t>
        </is>
      </c>
      <c r="F6" s="5" t="inlineStr">
        <is>
          <t xml:space="preserve">Received qty</t>
        </is>
      </c>
      <c r="G6" s="5" t="inlineStr">
        <is>
          <t xml:space="preserve">Invoiced qty</t>
        </is>
      </c>
      <c r="H6" s="5" t="inlineStr">
        <is>
          <t xml:space="preserve">PO unit price</t>
        </is>
      </c>
      <c r="I6" s="5" t="inlineStr">
        <is>
          <t xml:space="preserve">Invoice unit price</t>
        </is>
      </c>
      <c r="J6" s="5" t="inlineStr">
        <is>
          <t xml:space="preserve">Quantity variance</t>
        </is>
      </c>
      <c r="K6" s="5" t="inlineStr">
        <is>
          <t xml:space="preserve">Price variance</t>
        </is>
      </c>
      <c r="L6" s="5" t="inlineStr">
        <is>
          <t xml:space="preserve">Matching status</t>
        </is>
      </c>
      <c r="M6" s="5" t="inlineStr">
        <is>
          <t xml:space="preserve">Notes / action</t>
        </is>
      </c>
    </row>
    <row r="7">
      <c r="A7" t="str">
        <f>IFERROR(INDEX('Purchase order'!$A$2:$A$200,MATCH($C7,'Purchase order'!$C$2:$C$200,0)),"")</f>
      </c>
      <c r="B7" t="str">
        <f>IFERROR(INDEX('Purchase order'!$B$2:$B$200,MATCH($C7,'Purchase order'!$C$2:$C$200,0)),IFERROR(INDEX('Invoice lines'!$B$2:$B$200,MATCH($C7,'Invoice lines'!$C$2:$C$200,0)),""))</f>
      </c>
      <c r="C7" t="inlineStr">
        <is>
          <t xml:space="preserve">SKU-1001</t>
        </is>
      </c>
      <c r="D7" t="str">
        <f>IFERROR(INDEX('Purchase order'!$D$2:$D$200,MATCH($C7,'Purchase order'!$C$2:$C$200,0)),IFERROR(INDEX('Invoice lines'!$D$2:$D$200,MATCH($C7,'Invoice lines'!$C$2:$C$200,0)),""))</f>
      </c>
      <c r="E7">
        <f>SUMIF('Purchase order'!$C$2:$C$200,$C7,'Purchase order'!$E$2:$E$200)</f>
      </c>
      <c r="F7">
        <f>SUMIF('Goods receipts'!$C$2:$C$200,$C7,'Goods receipts'!$E$2:$E$200)</f>
      </c>
      <c r="G7">
        <f>SUMIF('Invoice lines'!$C$2:$C$200,$C7,'Invoice lines'!$E$2:$E$200)</f>
      </c>
      <c r="H7" s="2">
        <f>IFERROR(INDEX('Purchase order'!$F$2:$F$200,MATCH($C7,'Purchase order'!$C$2:$C$200,0)),0)</f>
      </c>
      <c r="I7" s="2">
        <f>IFERROR(INDEX('Invoice lines'!$F$2:$F$200,MATCH($C7,'Invoice lines'!$C$2:$C$200,0)),0)</f>
      </c>
      <c r="J7" s="2">
        <f>($G7-$E7)*$H7</f>
      </c>
      <c r="K7" s="2">
        <f>($I7-$H7)*$G7</f>
      </c>
      <c r="L7" t="str">
        <f>IF(AND($G7=0,$E7=0),"",IF(AND($G7=0,$E7&gt;0),"Not invoiced",IF($E7=0,"No PO line",IF($F7=0,"No goods receipt",IF($G7&gt;$F7,"Over-invoiced",IF(OR(ABS($I7-$H7)&gt;$B$2,AND($H7&lt;&gt;0,ABS($I7-$H7)/$H7&gt;$B$3)),"Price variance",IF(OR(ABS($G7-$E7)&gt;$B$2,AND($E7&lt;&gt;0,ABS($G7-$E7)/$E7&gt;$B$3)),"Quantity variance",IF($G7&lt;$F7,"Under-invoiced","Match"))))))))</f>
      </c>
      <c r="M7" t="inlineStr">
        <is>
          <t xml:space="preserve">Clean match. Nothing to do.</t>
        </is>
      </c>
    </row>
    <row r="8">
      <c r="A8" t="str">
        <f>IFERROR(INDEX('Purchase order'!$A$2:$A$200,MATCH($C8,'Purchase order'!$C$2:$C$200,0)),"")</f>
      </c>
      <c r="B8" t="str">
        <f>IFERROR(INDEX('Purchase order'!$B$2:$B$200,MATCH($C8,'Purchase order'!$C$2:$C$200,0)),IFERROR(INDEX('Invoice lines'!$B$2:$B$200,MATCH($C8,'Invoice lines'!$C$2:$C$200,0)),""))</f>
      </c>
      <c r="C8" t="inlineStr">
        <is>
          <t xml:space="preserve">SKU-1002</t>
        </is>
      </c>
      <c r="D8" t="str">
        <f>IFERROR(INDEX('Purchase order'!$D$2:$D$200,MATCH($C8,'Purchase order'!$C$2:$C$200,0)),IFERROR(INDEX('Invoice lines'!$D$2:$D$200,MATCH($C8,'Invoice lines'!$C$2:$C$200,0)),""))</f>
      </c>
      <c r="E8">
        <f>SUMIF('Purchase order'!$C$2:$C$200,$C8,'Purchase order'!$E$2:$E$200)</f>
      </c>
      <c r="F8">
        <f>SUMIF('Goods receipts'!$C$2:$C$200,$C8,'Goods receipts'!$E$2:$E$200)</f>
      </c>
      <c r="G8">
        <f>SUMIF('Invoice lines'!$C$2:$C$200,$C8,'Invoice lines'!$E$2:$E$200)</f>
      </c>
      <c r="H8" s="2">
        <f>IFERROR(INDEX('Purchase order'!$F$2:$F$200,MATCH($C8,'Purchase order'!$C$2:$C$200,0)),0)</f>
      </c>
      <c r="I8" s="2">
        <f>IFERROR(INDEX('Invoice lines'!$F$2:$F$200,MATCH($C8,'Invoice lines'!$C$2:$C$200,0)),0)</f>
      </c>
      <c r="J8" s="2">
        <f>($G8-$E8)*$H8</f>
      </c>
      <c r="K8" s="2">
        <f>($I8-$H8)*$G8</f>
      </c>
      <c r="L8" t="str">
        <f>IF(AND($G8=0,$E8=0),"",IF(AND($G8=0,$E8&gt;0),"Not invoiced",IF($E8=0,"No PO line",IF($F8=0,"No goods receipt",IF($G8&gt;$F8,"Over-invoiced",IF(OR(ABS($I8-$H8)&gt;$B$2,AND($H8&lt;&gt;0,ABS($I8-$H8)/$H8&gt;$B$3)),"Price variance",IF(OR(ABS($G8-$E8)&gt;$B$2,AND($E8&lt;&gt;0,ABS($G8-$E8)/$E8&gt;$B$3)),"Quantity variance",IF($G8&lt;$F8,"Under-invoiced","Match"))))))))</f>
      </c>
      <c r="M8" t="inlineStr">
        <is>
          <t xml:space="preserve">Over-delivery accepted and invoiced. Confirm the extra 4 were authorised.</t>
        </is>
      </c>
    </row>
    <row r="9">
      <c r="A9" t="str">
        <f>IFERROR(INDEX('Purchase order'!$A$2:$A$200,MATCH($C9,'Purchase order'!$C$2:$C$200,0)),"")</f>
      </c>
      <c r="B9" t="str">
        <f>IFERROR(INDEX('Purchase order'!$B$2:$B$200,MATCH($C9,'Purchase order'!$C$2:$C$200,0)),IFERROR(INDEX('Invoice lines'!$B$2:$B$200,MATCH($C9,'Invoice lines'!$C$2:$C$200,0)),""))</f>
      </c>
      <c r="C9" t="inlineStr">
        <is>
          <t xml:space="preserve">SKU-1003</t>
        </is>
      </c>
      <c r="D9" t="str">
        <f>IFERROR(INDEX('Purchase order'!$D$2:$D$200,MATCH($C9,'Purchase order'!$C$2:$C$200,0)),IFERROR(INDEX('Invoice lines'!$D$2:$D$200,MATCH($C9,'Invoice lines'!$C$2:$C$200,0)),""))</f>
      </c>
      <c r="E9">
        <f>SUMIF('Purchase order'!$C$2:$C$200,$C9,'Purchase order'!$E$2:$E$200)</f>
      </c>
      <c r="F9">
        <f>SUMIF('Goods receipts'!$C$2:$C$200,$C9,'Goods receipts'!$E$2:$E$200)</f>
      </c>
      <c r="G9">
        <f>SUMIF('Invoice lines'!$C$2:$C$200,$C9,'Invoice lines'!$E$2:$E$200)</f>
      </c>
      <c r="H9" s="2">
        <f>IFERROR(INDEX('Purchase order'!$F$2:$F$200,MATCH($C9,'Purchase order'!$C$2:$C$200,0)),0)</f>
      </c>
      <c r="I9" s="2">
        <f>IFERROR(INDEX('Invoice lines'!$F$2:$F$200,MATCH($C9,'Invoice lines'!$C$2:$C$200,0)),0)</f>
      </c>
      <c r="J9" s="2">
        <f>($G9-$E9)*$H9</f>
      </c>
      <c r="K9" s="2">
        <f>($I9-$H9)*$G9</f>
      </c>
      <c r="L9" t="str">
        <f>IF(AND($G9=0,$E9=0),"",IF(AND($G9=0,$E9&gt;0),"Not invoiced",IF($E9=0,"No PO line",IF($F9=0,"No goods receipt",IF($G9&gt;$F9,"Over-invoiced",IF(OR(ABS($I9-$H9)&gt;$B$2,AND($H9&lt;&gt;0,ABS($I9-$H9)/$H9&gt;$B$3)),"Price variance",IF(OR(ABS($G9-$E9)&gt;$B$2,AND($E9&lt;&gt;0,ABS($G9-$E9)/$E9&gt;$B$3)),"Quantity variance",IF($G9&lt;$F9,"Under-invoiced","Match"))))))))</f>
      </c>
      <c r="M9" t="inlineStr">
        <is>
          <t xml:space="preserve">Unit price 12.00 on the PO, 13.20 invoiced. Ask for a credit or an updated PO.</t>
        </is>
      </c>
    </row>
    <row r="10">
      <c r="A10" t="str">
        <f>IFERROR(INDEX('Purchase order'!$A$2:$A$200,MATCH($C10,'Purchase order'!$C$2:$C$200,0)),"")</f>
      </c>
      <c r="B10" t="str">
        <f>IFERROR(INDEX('Purchase order'!$B$2:$B$200,MATCH($C10,'Purchase order'!$C$2:$C$200,0)),IFERROR(INDEX('Invoice lines'!$B$2:$B$200,MATCH($C10,'Invoice lines'!$C$2:$C$200,0)),""))</f>
      </c>
      <c r="C10" t="inlineStr">
        <is>
          <t xml:space="preserve">SKU-1004</t>
        </is>
      </c>
      <c r="D10" t="str">
        <f>IFERROR(INDEX('Purchase order'!$D$2:$D$200,MATCH($C10,'Purchase order'!$C$2:$C$200,0)),IFERROR(INDEX('Invoice lines'!$D$2:$D$200,MATCH($C10,'Invoice lines'!$C$2:$C$200,0)),""))</f>
      </c>
      <c r="E10">
        <f>SUMIF('Purchase order'!$C$2:$C$200,$C10,'Purchase order'!$E$2:$E$200)</f>
      </c>
      <c r="F10">
        <f>SUMIF('Goods receipts'!$C$2:$C$200,$C10,'Goods receipts'!$E$2:$E$200)</f>
      </c>
      <c r="G10">
        <f>SUMIF('Invoice lines'!$C$2:$C$200,$C10,'Invoice lines'!$E$2:$E$200)</f>
      </c>
      <c r="H10" s="2">
        <f>IFERROR(INDEX('Purchase order'!$F$2:$F$200,MATCH($C10,'Purchase order'!$C$2:$C$200,0)),0)</f>
      </c>
      <c r="I10" s="2">
        <f>IFERROR(INDEX('Invoice lines'!$F$2:$F$200,MATCH($C10,'Invoice lines'!$C$2:$C$200,0)),0)</f>
      </c>
      <c r="J10" s="2">
        <f>($G10-$E10)*$H10</f>
      </c>
      <c r="K10" s="2">
        <f>($I10-$H10)*$G10</f>
      </c>
      <c r="L10" t="str">
        <f>IF(AND($G10=0,$E10=0),"",IF(AND($G10=0,$E10&gt;0),"Not invoiced",IF($E10=0,"No PO line",IF($F10=0,"No goods receipt",IF($G10&gt;$F10,"Over-invoiced",IF(OR(ABS($I10-$H10)&gt;$B$2,AND($H10&lt;&gt;0,ABS($I10-$H10)/$H10&gt;$B$3)),"Price variance",IF(OR(ABS($G10-$E10)&gt;$B$2,AND($E10&lt;&gt;0,ABS($G10-$E10)/$E10&gt;$B$3)),"Quantity variance",IF($G10&lt;$F10,"Under-invoiced","Match"))))))))</f>
      </c>
      <c r="M10" t="inlineStr">
        <is>
          <t xml:space="preserve">Invoiced 120, received 100. Hold 20 units until a second receipt arrives.</t>
        </is>
      </c>
    </row>
    <row r="11">
      <c r="A11" t="str">
        <f>IFERROR(INDEX('Purchase order'!$A$2:$A$200,MATCH($C11,'Purchase order'!$C$2:$C$200,0)),"")</f>
      </c>
      <c r="B11" t="str">
        <f>IFERROR(INDEX('Purchase order'!$B$2:$B$200,MATCH($C11,'Purchase order'!$C$2:$C$200,0)),IFERROR(INDEX('Invoice lines'!$B$2:$B$200,MATCH($C11,'Invoice lines'!$C$2:$C$200,0)),""))</f>
      </c>
      <c r="C11" t="inlineStr">
        <is>
          <t xml:space="preserve">SKU-1005</t>
        </is>
      </c>
      <c r="D11" t="str">
        <f>IFERROR(INDEX('Purchase order'!$D$2:$D$200,MATCH($C11,'Purchase order'!$C$2:$C$200,0)),IFERROR(INDEX('Invoice lines'!$D$2:$D$200,MATCH($C11,'Invoice lines'!$C$2:$C$200,0)),""))</f>
      </c>
      <c r="E11">
        <f>SUMIF('Purchase order'!$C$2:$C$200,$C11,'Purchase order'!$E$2:$E$200)</f>
      </c>
      <c r="F11">
        <f>SUMIF('Goods receipts'!$C$2:$C$200,$C11,'Goods receipts'!$E$2:$E$200)</f>
      </c>
      <c r="G11">
        <f>SUMIF('Invoice lines'!$C$2:$C$200,$C11,'Invoice lines'!$E$2:$E$200)</f>
      </c>
      <c r="H11" s="2">
        <f>IFERROR(INDEX('Purchase order'!$F$2:$F$200,MATCH($C11,'Purchase order'!$C$2:$C$200,0)),0)</f>
      </c>
      <c r="I11" s="2">
        <f>IFERROR(INDEX('Invoice lines'!$F$2:$F$200,MATCH($C11,'Invoice lines'!$C$2:$C$200,0)),0)</f>
      </c>
      <c r="J11" s="2">
        <f>($G11-$E11)*$H11</f>
      </c>
      <c r="K11" s="2">
        <f>($I11-$H11)*$G11</f>
      </c>
      <c r="L11" t="str">
        <f>IF(AND($G11=0,$E11=0),"",IF(AND($G11=0,$E11&gt;0),"Not invoiced",IF($E11=0,"No PO line",IF($F11=0,"No goods receipt",IF($G11&gt;$F11,"Over-invoiced",IF(OR(ABS($I11-$H11)&gt;$B$2,AND($H11&lt;&gt;0,ABS($I11-$H11)/$H11&gt;$B$3)),"Price variance",IF(OR(ABS($G11-$E11)&gt;$B$2,AND($E11&lt;&gt;0,ABS($G11-$E11)/$E11&gt;$B$3)),"Quantity variance",IF($G11&lt;$F11,"Under-invoiced","Match"))))))))</f>
      </c>
      <c r="M11" t="inlineStr">
        <is>
          <t xml:space="preserve">Invoiced but never receipted. Chase the warehouse before paying.</t>
        </is>
      </c>
    </row>
    <row r="12">
      <c r="A12" t="str">
        <f>IFERROR(INDEX('Purchase order'!$A$2:$A$200,MATCH($C12,'Purchase order'!$C$2:$C$200,0)),"")</f>
      </c>
      <c r="B12" t="str">
        <f>IFERROR(INDEX('Purchase order'!$B$2:$B$200,MATCH($C12,'Purchase order'!$C$2:$C$200,0)),IFERROR(INDEX('Invoice lines'!$B$2:$B$200,MATCH($C12,'Invoice lines'!$C$2:$C$200,0)),""))</f>
      </c>
      <c r="C12" t="inlineStr">
        <is>
          <t xml:space="preserve">SKU-1006</t>
        </is>
      </c>
      <c r="D12" t="str">
        <f>IFERROR(INDEX('Purchase order'!$D$2:$D$200,MATCH($C12,'Purchase order'!$C$2:$C$200,0)),IFERROR(INDEX('Invoice lines'!$D$2:$D$200,MATCH($C12,'Invoice lines'!$C$2:$C$200,0)),""))</f>
      </c>
      <c r="E12">
        <f>SUMIF('Purchase order'!$C$2:$C$200,$C12,'Purchase order'!$E$2:$E$200)</f>
      </c>
      <c r="F12">
        <f>SUMIF('Goods receipts'!$C$2:$C$200,$C12,'Goods receipts'!$E$2:$E$200)</f>
      </c>
      <c r="G12">
        <f>SUMIF('Invoice lines'!$C$2:$C$200,$C12,'Invoice lines'!$E$2:$E$200)</f>
      </c>
      <c r="H12" s="2">
        <f>IFERROR(INDEX('Purchase order'!$F$2:$F$200,MATCH($C12,'Purchase order'!$C$2:$C$200,0)),0)</f>
      </c>
      <c r="I12" s="2">
        <f>IFERROR(INDEX('Invoice lines'!$F$2:$F$200,MATCH($C12,'Invoice lines'!$C$2:$C$200,0)),0)</f>
      </c>
      <c r="J12" s="2">
        <f>($G12-$E12)*$H12</f>
      </c>
      <c r="K12" s="2">
        <f>($I12-$H12)*$G12</f>
      </c>
      <c r="L12" t="str">
        <f>IF(AND($G12=0,$E12=0),"",IF(AND($G12=0,$E12&gt;0),"Not invoiced",IF($E12=0,"No PO line",IF($F12=0,"No goods receipt",IF($G12&gt;$F12,"Over-invoiced",IF(OR(ABS($I12-$H12)&gt;$B$2,AND($H12&lt;&gt;0,ABS($I12-$H12)/$H12&gt;$B$3)),"Price variance",IF(OR(ABS($G12-$E12)&gt;$B$2,AND($E12&lt;&gt;0,ABS($G12-$E12)/$E12&gt;$B$3)),"Quantity variance",IF($G12&lt;$F12,"Under-invoiced","Match"))))))))</f>
      </c>
      <c r="M12" t="inlineStr">
        <is>
          <t xml:space="preserve">Received, not yet invoiced. This is the GRNI balance.</t>
        </is>
      </c>
    </row>
    <row r="13">
      <c r="A13" t="str">
        <f>IFERROR(INDEX('Purchase order'!$A$2:$A$200,MATCH($C13,'Purchase order'!$C$2:$C$200,0)),"")</f>
      </c>
      <c r="B13" t="str">
        <f>IFERROR(INDEX('Purchase order'!$B$2:$B$200,MATCH($C13,'Purchase order'!$C$2:$C$200,0)),IFERROR(INDEX('Invoice lines'!$B$2:$B$200,MATCH($C13,'Invoice lines'!$C$2:$C$200,0)),""))</f>
      </c>
      <c r="C13" t="inlineStr">
        <is>
          <t xml:space="preserve">SKU-1007</t>
        </is>
      </c>
      <c r="D13" t="str">
        <f>IFERROR(INDEX('Purchase order'!$D$2:$D$200,MATCH($C13,'Purchase order'!$C$2:$C$200,0)),IFERROR(INDEX('Invoice lines'!$D$2:$D$200,MATCH($C13,'Invoice lines'!$C$2:$C$200,0)),""))</f>
      </c>
      <c r="E13">
        <f>SUMIF('Purchase order'!$C$2:$C$200,$C13,'Purchase order'!$E$2:$E$200)</f>
      </c>
      <c r="F13">
        <f>SUMIF('Goods receipts'!$C$2:$C$200,$C13,'Goods receipts'!$E$2:$E$200)</f>
      </c>
      <c r="G13">
        <f>SUMIF('Invoice lines'!$C$2:$C$200,$C13,'Invoice lines'!$E$2:$E$200)</f>
      </c>
      <c r="H13" s="2">
        <f>IFERROR(INDEX('Purchase order'!$F$2:$F$200,MATCH($C13,'Purchase order'!$C$2:$C$200,0)),0)</f>
      </c>
      <c r="I13" s="2">
        <f>IFERROR(INDEX('Invoice lines'!$F$2:$F$200,MATCH($C13,'Invoice lines'!$C$2:$C$200,0)),0)</f>
      </c>
      <c r="J13" s="2">
        <f>($G13-$E13)*$H13</f>
      </c>
      <c r="K13" s="2">
        <f>($I13-$H13)*$G13</f>
      </c>
      <c r="L13" t="str">
        <f>IF(AND($G13=0,$E13=0),"",IF(AND($G13=0,$E13&gt;0),"Not invoiced",IF($E13=0,"No PO line",IF($F13=0,"No goods receipt",IF($G13&gt;$F13,"Over-invoiced",IF(OR(ABS($I13-$H13)&gt;$B$2,AND($H13&lt;&gt;0,ABS($I13-$H13)/$H13&gt;$B$3)),"Price variance",IF(OR(ABS($G13-$E13)&gt;$B$2,AND($E13&lt;&gt;0,ABS($G13-$E13)/$E13&gt;$B$3)),"Quantity variance",IF($G13&lt;$F13,"Under-invoiced","Match"))))))))</f>
      </c>
      <c r="M13" t="inlineStr">
        <is>
          <t xml:space="preserve">Invoice line with no PO. Route to the requester for retrospective approval.</t>
        </is>
      </c>
    </row>
    <row r="14">
      <c r="A14" t="str">
        <f>IFERROR(INDEX('Purchase order'!$A$2:$A$200,MATCH($C14,'Purchase order'!$C$2:$C$200,0)),"")</f>
      </c>
      <c r="B14" t="str">
        <f>IFERROR(INDEX('Purchase order'!$B$2:$B$200,MATCH($C14,'Purchase order'!$C$2:$C$200,0)),IFERROR(INDEX('Invoice lines'!$B$2:$B$200,MATCH($C14,'Invoice lines'!$C$2:$C$200,0)),""))</f>
      </c>
      <c r="C14" t="inlineStr">
        <is>
          <t xml:space="preserve">SKU-1008</t>
        </is>
      </c>
      <c r="D14" t="str">
        <f>IFERROR(INDEX('Purchase order'!$D$2:$D$200,MATCH($C14,'Purchase order'!$C$2:$C$200,0)),IFERROR(INDEX('Invoice lines'!$D$2:$D$200,MATCH($C14,'Invoice lines'!$C$2:$C$200,0)),""))</f>
      </c>
      <c r="E14">
        <f>SUMIF('Purchase order'!$C$2:$C$200,$C14,'Purchase order'!$E$2:$E$200)</f>
      </c>
      <c r="F14">
        <f>SUMIF('Goods receipts'!$C$2:$C$200,$C14,'Goods receipts'!$E$2:$E$200)</f>
      </c>
      <c r="G14">
        <f>SUMIF('Invoice lines'!$C$2:$C$200,$C14,'Invoice lines'!$E$2:$E$200)</f>
      </c>
      <c r="H14" s="2">
        <f>IFERROR(INDEX('Purchase order'!$F$2:$F$200,MATCH($C14,'Purchase order'!$C$2:$C$200,0)),0)</f>
      </c>
      <c r="I14" s="2">
        <f>IFERROR(INDEX('Invoice lines'!$F$2:$F$200,MATCH($C14,'Invoice lines'!$C$2:$C$200,0)),0)</f>
      </c>
      <c r="J14" s="2">
        <f>($G14-$E14)*$H14</f>
      </c>
      <c r="K14" s="2">
        <f>($I14-$H14)*$G14</f>
      </c>
      <c r="L14" t="str">
        <f>IF(AND($G14=0,$E14=0),"",IF(AND($G14=0,$E14&gt;0),"Not invoiced",IF($E14=0,"No PO line",IF($F14=0,"No goods receipt",IF($G14&gt;$F14,"Over-invoiced",IF(OR(ABS($I14-$H14)&gt;$B$2,AND($H14&lt;&gt;0,ABS($I14-$H14)/$H14&gt;$B$3)),"Price variance",IF(OR(ABS($G14-$E14)&gt;$B$2,AND($E14&lt;&gt;0,ABS($G14-$E14)/$E14&gt;$B$3)),"Quantity variance",IF($G14&lt;$F14,"Under-invoiced","Match"))))))))</f>
      </c>
      <c r="M14" t="inlineStr">
        <is>
          <t xml:space="preserve">Received 37, invoiced 36. Expect a second invoice for the balance.</t>
        </is>
      </c>
    </row>
    <row r="15">
      <c r="A15" t="str">
        <f>IFERROR(INDEX('Purchase order'!$A$2:$A$200,MATCH($C15,'Purchase order'!$C$2:$C$200,0)),"")</f>
      </c>
      <c r="B15" t="str">
        <f>IFERROR(INDEX('Purchase order'!$B$2:$B$200,MATCH($C15,'Purchase order'!$C$2:$C$200,0)),IFERROR(INDEX('Invoice lines'!$B$2:$B$200,MATCH($C15,'Invoice lines'!$C$2:$C$200,0)),""))</f>
      </c>
      <c r="C15" t="inlineStr">
        <is>
          <t xml:space="preserve">SKU-1009</t>
        </is>
      </c>
      <c r="D15" t="str">
        <f>IFERROR(INDEX('Purchase order'!$D$2:$D$200,MATCH($C15,'Purchase order'!$C$2:$C$200,0)),IFERROR(INDEX('Invoice lines'!$D$2:$D$200,MATCH($C15,'Invoice lines'!$C$2:$C$200,0)),""))</f>
      </c>
      <c r="E15">
        <f>SUMIF('Purchase order'!$C$2:$C$200,$C15,'Purchase order'!$E$2:$E$200)</f>
      </c>
      <c r="F15">
        <f>SUMIF('Goods receipts'!$C$2:$C$200,$C15,'Goods receipts'!$E$2:$E$200)</f>
      </c>
      <c r="G15">
        <f>SUMIF('Invoice lines'!$C$2:$C$200,$C15,'Invoice lines'!$E$2:$E$200)</f>
      </c>
      <c r="H15" s="2">
        <f>IFERROR(INDEX('Purchase order'!$F$2:$F$200,MATCH($C15,'Purchase order'!$C$2:$C$200,0)),0)</f>
      </c>
      <c r="I15" s="2">
        <f>IFERROR(INDEX('Invoice lines'!$F$2:$F$200,MATCH($C15,'Invoice lines'!$C$2:$C$200,0)),0)</f>
      </c>
      <c r="J15" s="2">
        <f>($G15-$E15)*$H15</f>
      </c>
      <c r="K15" s="2">
        <f>($I15-$H15)*$G15</f>
      </c>
      <c r="L15" t="str">
        <f>IF(AND($G15=0,$E15=0),"",IF(AND($G15=0,$E15&gt;0),"Not invoiced",IF($E15=0,"No PO line",IF($F15=0,"No goods receipt",IF($G15&gt;$F15,"Over-invoiced",IF(OR(ABS($I15-$H15)&gt;$B$2,AND($H15&lt;&gt;0,ABS($I15-$H15)/$H15&gt;$B$3)),"Price variance",IF(OR(ABS($G15-$E15)&gt;$B$2,AND($E15&lt;&gt;0,ABS($G15-$E15)/$E15&gt;$B$3)),"Quantity variance",IF($G15&lt;$F15,"Under-invoiced","Match"))))))))</f>
      </c>
      <c r="M15" t="inlineStr">
        <is>
          <t xml:space="preserve">Clean match. Nothing to do.</t>
        </is>
      </c>
    </row>
    <row r="16">
      <c r="A16" t="str">
        <f>IFERROR(INDEX('Purchase order'!$A$2:$A$200,MATCH($C16,'Purchase order'!$C$2:$C$200,0)),"")</f>
      </c>
      <c r="B16" t="str">
        <f>IFERROR(INDEX('Purchase order'!$B$2:$B$200,MATCH($C16,'Purchase order'!$C$2:$C$200,0)),IFERROR(INDEX('Invoice lines'!$B$2:$B$200,MATCH($C16,'Invoice lines'!$C$2:$C$200,0)),""))</f>
      </c>
      <c r="C16" t="inlineStr">
        <is>
          <t xml:space="preserve">SKU-1010</t>
        </is>
      </c>
      <c r="D16" t="str">
        <f>IFERROR(INDEX('Purchase order'!$D$2:$D$200,MATCH($C16,'Purchase order'!$C$2:$C$200,0)),IFERROR(INDEX('Invoice lines'!$D$2:$D$200,MATCH($C16,'Invoice lines'!$C$2:$C$200,0)),""))</f>
      </c>
      <c r="E16">
        <f>SUMIF('Purchase order'!$C$2:$C$200,$C16,'Purchase order'!$E$2:$E$200)</f>
      </c>
      <c r="F16">
        <f>SUMIF('Goods receipts'!$C$2:$C$200,$C16,'Goods receipts'!$E$2:$E$200)</f>
      </c>
      <c r="G16">
        <f>SUMIF('Invoice lines'!$C$2:$C$200,$C16,'Invoice lines'!$E$2:$E$200)</f>
      </c>
      <c r="H16" s="2">
        <f>IFERROR(INDEX('Purchase order'!$F$2:$F$200,MATCH($C16,'Purchase order'!$C$2:$C$200,0)),0)</f>
      </c>
      <c r="I16" s="2">
        <f>IFERROR(INDEX('Invoice lines'!$F$2:$F$200,MATCH($C16,'Invoice lines'!$C$2:$C$200,0)),0)</f>
      </c>
      <c r="J16" s="2">
        <f>($G16-$E16)*$H16</f>
      </c>
      <c r="K16" s="2">
        <f>($I16-$H16)*$G16</f>
      </c>
      <c r="L16" t="str">
        <f>IF(AND($G16=0,$E16=0),"",IF(AND($G16=0,$E16&gt;0),"Not invoiced",IF($E16=0,"No PO line",IF($F16=0,"No goods receipt",IF($G16&gt;$F16,"Over-invoiced",IF(OR(ABS($I16-$H16)&gt;$B$2,AND($H16&lt;&gt;0,ABS($I16-$H16)/$H16&gt;$B$3)),"Price variance",IF(OR(ABS($G16-$E16)&gt;$B$2,AND($E16&lt;&gt;0,ABS($G16-$E16)/$E16&gt;$B$3)),"Quantity variance",IF($G16&lt;$F16,"Under-invoiced","Match"))))))))</f>
      </c>
      <c r="M16" t="inlineStr">
        <is>
          <t xml:space="preserve">0.90 over on a 45.00 line is exactly 2 %, so it sits inside tolerance.</t>
        </is>
      </c>
    </row>
  </sheetData>
  <autoFilter ref="A6:M16"/>
</worksheet>
</file>

<file path=xl/worksheets/sheet3.xml><?xml version="1.0" encoding="utf-8"?>
<worksheet xmlns="http://schemas.openxmlformats.org/spreadsheetml/2006/main">
  <cols>
    <col min="1" max="1" width="14" customWidth="1"/>
    <col min="2" max="2" width="30" customWidth="1"/>
    <col min="3" max="3" width="12" customWidth="1"/>
    <col min="4" max="4" width="38" customWidth="1"/>
    <col min="5" max="5" width="13" customWidth="1"/>
    <col min="6" max="6" width="15" customWidth="1"/>
  </cols>
  <sheetData>
    <row r="1">
      <c r="A1" s="5" t="inlineStr">
        <is>
          <t xml:space="preserve">PO number</t>
        </is>
      </c>
      <c r="B1" s="5" t="inlineStr">
        <is>
          <t xml:space="preserve">Supplier</t>
        </is>
      </c>
      <c r="C1" s="5" t="inlineStr">
        <is>
          <t xml:space="preserve">Item / SKU</t>
        </is>
      </c>
      <c r="D1" s="5" t="inlineStr">
        <is>
          <t xml:space="preserve">Description</t>
        </is>
      </c>
      <c r="E1" s="5" t="inlineStr">
        <is>
          <t xml:space="preserve">Ordered qty</t>
        </is>
      </c>
      <c r="F1" s="5" t="inlineStr">
        <is>
          <t xml:space="preserve">PO unit price</t>
        </is>
      </c>
    </row>
    <row r="2">
      <c r="A2" t="inlineStr">
        <is>
          <t xml:space="preserve">PO-2026-0431</t>
        </is>
      </c>
      <c r="B2" t="inlineStr">
        <is>
          <t xml:space="preserve">Northwind Industrial Supplies</t>
        </is>
      </c>
      <c r="C2" t="inlineStr">
        <is>
          <t xml:space="preserve">SKU-1001</t>
        </is>
      </c>
      <c r="D2" t="inlineStr">
        <is>
          <t xml:space="preserve">Copier paper A4 80gsm (box of 5 reams)</t>
        </is>
      </c>
      <c r="E2">
        <v>40</v>
      </c>
      <c r="F2" s="2">
        <v>24.5</v>
      </c>
    </row>
    <row r="3">
      <c r="A3" t="inlineStr">
        <is>
          <t xml:space="preserve">PO-2026-0431</t>
        </is>
      </c>
      <c r="B3" t="inlineStr">
        <is>
          <t xml:space="preserve">Northwind Industrial Supplies</t>
        </is>
      </c>
      <c r="C3" t="inlineStr">
        <is>
          <t xml:space="preserve">SKU-1002</t>
        </is>
      </c>
      <c r="D3" t="inlineStr">
        <is>
          <t xml:space="preserve">Nitrile gloves size M (box of 100)</t>
        </is>
      </c>
      <c r="E3">
        <v>30</v>
      </c>
      <c r="F3" s="2">
        <v>8.9</v>
      </c>
    </row>
    <row r="4">
      <c r="A4" t="inlineStr">
        <is>
          <t xml:space="preserve">PO-2026-0431</t>
        </is>
      </c>
      <c r="B4" t="inlineStr">
        <is>
          <t xml:space="preserve">Northwind Industrial Supplies</t>
        </is>
      </c>
      <c r="C4" t="inlineStr">
        <is>
          <t xml:space="preserve">SKU-1003</t>
        </is>
      </c>
      <c r="D4" t="inlineStr">
        <is>
          <t xml:space="preserve">Steel shelving bracket 400mm</t>
        </is>
      </c>
      <c r="E4">
        <v>60</v>
      </c>
      <c r="F4" s="2">
        <v>12.0</v>
      </c>
    </row>
    <row r="5">
      <c r="A5" t="inlineStr">
        <is>
          <t xml:space="preserve">PO-2026-0431</t>
        </is>
      </c>
      <c r="B5" t="inlineStr">
        <is>
          <t xml:space="preserve">Northwind Industrial Supplies</t>
        </is>
      </c>
      <c r="C5" t="inlineStr">
        <is>
          <t xml:space="preserve">SKU-1004</t>
        </is>
      </c>
      <c r="D5" t="inlineStr">
        <is>
          <t xml:space="preserve">Packing tape 50mm x 66m</t>
        </is>
      </c>
      <c r="E5">
        <v>100</v>
      </c>
      <c r="F5" s="2">
        <v>1.15</v>
      </c>
    </row>
    <row r="6">
      <c r="A6" t="inlineStr">
        <is>
          <t xml:space="preserve">PO-2026-0431</t>
        </is>
      </c>
      <c r="B6" t="inlineStr">
        <is>
          <t xml:space="preserve">Northwind Industrial Supplies</t>
        </is>
      </c>
      <c r="C6" t="inlineStr">
        <is>
          <t xml:space="preserve">SKU-1005</t>
        </is>
      </c>
      <c r="D6" t="inlineStr">
        <is>
          <t xml:space="preserve">Safety goggles, clear lens</t>
        </is>
      </c>
      <c r="E6">
        <v>25</v>
      </c>
      <c r="F6" s="2">
        <v>6.4</v>
      </c>
    </row>
    <row r="7">
      <c r="A7" t="inlineStr">
        <is>
          <t xml:space="preserve">PO-2026-0431</t>
        </is>
      </c>
      <c r="B7" t="inlineStr">
        <is>
          <t xml:space="preserve">Northwind Industrial Supplies</t>
        </is>
      </c>
      <c r="C7" t="inlineStr">
        <is>
          <t xml:space="preserve">SKU-1006</t>
        </is>
      </c>
      <c r="D7" t="inlineStr">
        <is>
          <t xml:space="preserve">Cable ties 200mm (bag of 100)</t>
        </is>
      </c>
      <c r="E7">
        <v>20</v>
      </c>
      <c r="F7" s="2">
        <v>3.75</v>
      </c>
    </row>
    <row r="8">
      <c r="A8" t="inlineStr">
        <is>
          <t xml:space="preserve">PO-2026-0431</t>
        </is>
      </c>
      <c r="B8" t="inlineStr">
        <is>
          <t xml:space="preserve">Northwind Industrial Supplies</t>
        </is>
      </c>
      <c r="C8" t="inlineStr">
        <is>
          <t xml:space="preserve">SKU-1008</t>
        </is>
      </c>
      <c r="D8" t="inlineStr">
        <is>
          <t xml:space="preserve">LED tube 1200mm 18W</t>
        </is>
      </c>
      <c r="E8">
        <v>36</v>
      </c>
      <c r="F8" s="2">
        <v>9.8</v>
      </c>
    </row>
    <row r="9">
      <c r="A9" t="inlineStr">
        <is>
          <t xml:space="preserve">PO-2026-0431</t>
        </is>
      </c>
      <c r="B9" t="inlineStr">
        <is>
          <t xml:space="preserve">Northwind Industrial Supplies</t>
        </is>
      </c>
      <c r="C9" t="inlineStr">
        <is>
          <t xml:space="preserve">SKU-1009</t>
        </is>
      </c>
      <c r="D9" t="inlineStr">
        <is>
          <t xml:space="preserve">Pallet wrap 500mm x 300m</t>
        </is>
      </c>
      <c r="E9">
        <v>12</v>
      </c>
      <c r="F9" s="2">
        <v>21.0</v>
      </c>
    </row>
    <row r="10">
      <c r="A10" t="inlineStr">
        <is>
          <t xml:space="preserve">PO-2026-0431</t>
        </is>
      </c>
      <c r="B10" t="inlineStr">
        <is>
          <t xml:space="preserve">Northwind Industrial Supplies</t>
        </is>
      </c>
      <c r="C10" t="inlineStr">
        <is>
          <t xml:space="preserve">SKU-1010</t>
        </is>
      </c>
      <c r="D10" t="inlineStr">
        <is>
          <t xml:space="preserve">First aid refill kit</t>
        </is>
      </c>
      <c r="E10">
        <v>8</v>
      </c>
      <c r="F10" s="2">
        <v>45.0</v>
      </c>
    </row>
  </sheetData>
  <autoFilter ref="A1:F10"/>
</worksheet>
</file>

<file path=xl/worksheets/sheet4.xml><?xml version="1.0" encoding="utf-8"?>
<worksheet xmlns="http://schemas.openxmlformats.org/spreadsheetml/2006/main">
  <cols>
    <col min="1" max="1" width="16" customWidth="1"/>
    <col min="2" max="2" width="30" customWidth="1"/>
    <col min="3" max="3" width="12" customWidth="1"/>
    <col min="4" max="4" width="38" customWidth="1"/>
    <col min="5" max="5" width="14" customWidth="1"/>
  </cols>
  <sheetData>
    <row r="1">
      <c r="A1" s="5" t="inlineStr">
        <is>
          <t xml:space="preserve">Receipt number</t>
        </is>
      </c>
      <c r="B1" s="5" t="inlineStr">
        <is>
          <t xml:space="preserve">Supplier</t>
        </is>
      </c>
      <c r="C1" s="5" t="inlineStr">
        <is>
          <t xml:space="preserve">Item / SKU</t>
        </is>
      </c>
      <c r="D1" s="5" t="inlineStr">
        <is>
          <t xml:space="preserve">Description</t>
        </is>
      </c>
      <c r="E1" s="5" t="inlineStr">
        <is>
          <t xml:space="preserve">Received qty</t>
        </is>
      </c>
    </row>
    <row r="2">
      <c r="A2" t="inlineStr">
        <is>
          <t xml:space="preserve">GR-2026-0912</t>
        </is>
      </c>
      <c r="B2" t="inlineStr">
        <is>
          <t xml:space="preserve">Northwind Industrial Supplies</t>
        </is>
      </c>
      <c r="C2" t="inlineStr">
        <is>
          <t xml:space="preserve">SKU-1001</t>
        </is>
      </c>
      <c r="D2" t="inlineStr">
        <is>
          <t xml:space="preserve">Copier paper A4 80gsm (box of 5 reams)</t>
        </is>
      </c>
      <c r="E2">
        <v>40</v>
      </c>
    </row>
    <row r="3">
      <c r="A3" t="inlineStr">
        <is>
          <t xml:space="preserve">GR-2026-0912</t>
        </is>
      </c>
      <c r="B3" t="inlineStr">
        <is>
          <t xml:space="preserve">Northwind Industrial Supplies</t>
        </is>
      </c>
      <c r="C3" t="inlineStr">
        <is>
          <t xml:space="preserve">SKU-1002</t>
        </is>
      </c>
      <c r="D3" t="inlineStr">
        <is>
          <t xml:space="preserve">Nitrile gloves size M (box of 100)</t>
        </is>
      </c>
      <c r="E3">
        <v>34</v>
      </c>
    </row>
    <row r="4">
      <c r="A4" t="inlineStr">
        <is>
          <t xml:space="preserve">GR-2026-0912</t>
        </is>
      </c>
      <c r="B4" t="inlineStr">
        <is>
          <t xml:space="preserve">Northwind Industrial Supplies</t>
        </is>
      </c>
      <c r="C4" t="inlineStr">
        <is>
          <t xml:space="preserve">SKU-1003</t>
        </is>
      </c>
      <c r="D4" t="inlineStr">
        <is>
          <t xml:space="preserve">Steel shelving bracket 400mm</t>
        </is>
      </c>
      <c r="E4">
        <v>60</v>
      </c>
    </row>
    <row r="5">
      <c r="A5" t="inlineStr">
        <is>
          <t xml:space="preserve">GR-2026-0912</t>
        </is>
      </c>
      <c r="B5" t="inlineStr">
        <is>
          <t xml:space="preserve">Northwind Industrial Supplies</t>
        </is>
      </c>
      <c r="C5" t="inlineStr">
        <is>
          <t xml:space="preserve">SKU-1004</t>
        </is>
      </c>
      <c r="D5" t="inlineStr">
        <is>
          <t xml:space="preserve">Packing tape 50mm x 66m</t>
        </is>
      </c>
      <c r="E5">
        <v>100</v>
      </c>
    </row>
    <row r="6">
      <c r="A6" t="inlineStr">
        <is>
          <t xml:space="preserve">GR-2026-0918</t>
        </is>
      </c>
      <c r="B6" t="inlineStr">
        <is>
          <t xml:space="preserve">Northwind Industrial Supplies</t>
        </is>
      </c>
      <c r="C6" t="inlineStr">
        <is>
          <t xml:space="preserve">SKU-1006</t>
        </is>
      </c>
      <c r="D6" t="inlineStr">
        <is>
          <t xml:space="preserve">Cable ties 200mm (bag of 100)</t>
        </is>
      </c>
      <c r="E6">
        <v>20</v>
      </c>
    </row>
    <row r="7">
      <c r="A7" t="inlineStr">
        <is>
          <t xml:space="preserve">GR-2026-0918</t>
        </is>
      </c>
      <c r="B7" t="inlineStr">
        <is>
          <t xml:space="preserve">Northwind Industrial Supplies</t>
        </is>
      </c>
      <c r="C7" t="inlineStr">
        <is>
          <t xml:space="preserve">SKU-1007</t>
        </is>
      </c>
      <c r="D7" t="inlineStr">
        <is>
          <t xml:space="preserve">Cleaning solvent 5L</t>
        </is>
      </c>
      <c r="E7">
        <v>12</v>
      </c>
    </row>
    <row r="8">
      <c r="A8" t="inlineStr">
        <is>
          <t xml:space="preserve">GR-2026-0918</t>
        </is>
      </c>
      <c r="B8" t="inlineStr">
        <is>
          <t xml:space="preserve">Northwind Industrial Supplies</t>
        </is>
      </c>
      <c r="C8" t="inlineStr">
        <is>
          <t xml:space="preserve">SKU-1008</t>
        </is>
      </c>
      <c r="D8" t="inlineStr">
        <is>
          <t xml:space="preserve">LED tube 1200mm 18W</t>
        </is>
      </c>
      <c r="E8">
        <v>37</v>
      </c>
    </row>
    <row r="9">
      <c r="A9" t="inlineStr">
        <is>
          <t xml:space="preserve">GR-2026-0918</t>
        </is>
      </c>
      <c r="B9" t="inlineStr">
        <is>
          <t xml:space="preserve">Northwind Industrial Supplies</t>
        </is>
      </c>
      <c r="C9" t="inlineStr">
        <is>
          <t xml:space="preserve">SKU-1009</t>
        </is>
      </c>
      <c r="D9" t="inlineStr">
        <is>
          <t xml:space="preserve">Pallet wrap 500mm x 300m</t>
        </is>
      </c>
      <c r="E9">
        <v>12</v>
      </c>
    </row>
    <row r="10">
      <c r="A10" t="inlineStr">
        <is>
          <t xml:space="preserve">GR-2026-0918</t>
        </is>
      </c>
      <c r="B10" t="inlineStr">
        <is>
          <t xml:space="preserve">Northwind Industrial Supplies</t>
        </is>
      </c>
      <c r="C10" t="inlineStr">
        <is>
          <t xml:space="preserve">SKU-1010</t>
        </is>
      </c>
      <c r="D10" t="inlineStr">
        <is>
          <t xml:space="preserve">First aid refill kit</t>
        </is>
      </c>
      <c r="E10">
        <v>8</v>
      </c>
    </row>
  </sheetData>
  <autoFilter ref="A1:E10"/>
</worksheet>
</file>

<file path=xl/worksheets/sheet5.xml><?xml version="1.0" encoding="utf-8"?>
<worksheet xmlns="http://schemas.openxmlformats.org/spreadsheetml/2006/main">
  <cols>
    <col min="1" max="1" width="16" customWidth="1"/>
    <col min="2" max="2" width="30" customWidth="1"/>
    <col min="3" max="3" width="12" customWidth="1"/>
    <col min="4" max="4" width="38" customWidth="1"/>
    <col min="5" max="5" width="14" customWidth="1"/>
    <col min="6" max="6" width="18" customWidth="1"/>
  </cols>
  <sheetData>
    <row r="1">
      <c r="A1" s="5" t="inlineStr">
        <is>
          <t xml:space="preserve">Invoice number</t>
        </is>
      </c>
      <c r="B1" s="5" t="inlineStr">
        <is>
          <t xml:space="preserve">Supplier</t>
        </is>
      </c>
      <c r="C1" s="5" t="inlineStr">
        <is>
          <t xml:space="preserve">Item / SKU</t>
        </is>
      </c>
      <c r="D1" s="5" t="inlineStr">
        <is>
          <t xml:space="preserve">Description</t>
        </is>
      </c>
      <c r="E1" s="5" t="inlineStr">
        <is>
          <t xml:space="preserve">Invoiced qty</t>
        </is>
      </c>
      <c r="F1" s="5" t="inlineStr">
        <is>
          <t xml:space="preserve">Invoice unit price</t>
        </is>
      </c>
    </row>
    <row r="2">
      <c r="A2" t="inlineStr">
        <is>
          <t xml:space="preserve">INV-88213</t>
        </is>
      </c>
      <c r="B2" t="inlineStr">
        <is>
          <t xml:space="preserve">Northwind Industrial Supplies</t>
        </is>
      </c>
      <c r="C2" t="inlineStr">
        <is>
          <t xml:space="preserve">SKU-1001</t>
        </is>
      </c>
      <c r="D2" t="inlineStr">
        <is>
          <t xml:space="preserve">Copier paper A4 80gsm (box of 5 reams)</t>
        </is>
      </c>
      <c r="E2">
        <v>40</v>
      </c>
      <c r="F2" s="2">
        <v>24.5</v>
      </c>
    </row>
    <row r="3">
      <c r="A3" t="inlineStr">
        <is>
          <t xml:space="preserve">INV-88213</t>
        </is>
      </c>
      <c r="B3" t="inlineStr">
        <is>
          <t xml:space="preserve">Northwind Industrial Supplies</t>
        </is>
      </c>
      <c r="C3" t="inlineStr">
        <is>
          <t xml:space="preserve">SKU-1002</t>
        </is>
      </c>
      <c r="D3" t="inlineStr">
        <is>
          <t xml:space="preserve">Nitrile gloves size M (box of 100)</t>
        </is>
      </c>
      <c r="E3">
        <v>34</v>
      </c>
      <c r="F3" s="2">
        <v>8.9</v>
      </c>
    </row>
    <row r="4">
      <c r="A4" t="inlineStr">
        <is>
          <t xml:space="preserve">INV-88213</t>
        </is>
      </c>
      <c r="B4" t="inlineStr">
        <is>
          <t xml:space="preserve">Northwind Industrial Supplies</t>
        </is>
      </c>
      <c r="C4" t="inlineStr">
        <is>
          <t xml:space="preserve">SKU-1003</t>
        </is>
      </c>
      <c r="D4" t="inlineStr">
        <is>
          <t xml:space="preserve">Steel shelving bracket 400mm</t>
        </is>
      </c>
      <c r="E4">
        <v>60</v>
      </c>
      <c r="F4" s="2">
        <v>13.2</v>
      </c>
    </row>
    <row r="5">
      <c r="A5" t="inlineStr">
        <is>
          <t xml:space="preserve">INV-88213</t>
        </is>
      </c>
      <c r="B5" t="inlineStr">
        <is>
          <t xml:space="preserve">Northwind Industrial Supplies</t>
        </is>
      </c>
      <c r="C5" t="inlineStr">
        <is>
          <t xml:space="preserve">SKU-1004</t>
        </is>
      </c>
      <c r="D5" t="inlineStr">
        <is>
          <t xml:space="preserve">Packing tape 50mm x 66m</t>
        </is>
      </c>
      <c r="E5">
        <v>120</v>
      </c>
      <c r="F5" s="2">
        <v>1.15</v>
      </c>
    </row>
    <row r="6">
      <c r="A6" t="inlineStr">
        <is>
          <t xml:space="preserve">INV-88213</t>
        </is>
      </c>
      <c r="B6" t="inlineStr">
        <is>
          <t xml:space="preserve">Northwind Industrial Supplies</t>
        </is>
      </c>
      <c r="C6" t="inlineStr">
        <is>
          <t xml:space="preserve">SKU-1005</t>
        </is>
      </c>
      <c r="D6" t="inlineStr">
        <is>
          <t xml:space="preserve">Safety goggles, clear lens</t>
        </is>
      </c>
      <c r="E6">
        <v>25</v>
      </c>
      <c r="F6" s="2">
        <v>6.4</v>
      </c>
    </row>
    <row r="7">
      <c r="A7" t="inlineStr">
        <is>
          <t xml:space="preserve">INV-88213</t>
        </is>
      </c>
      <c r="B7" t="inlineStr">
        <is>
          <t xml:space="preserve">Northwind Industrial Supplies</t>
        </is>
      </c>
      <c r="C7" t="inlineStr">
        <is>
          <t xml:space="preserve">SKU-1007</t>
        </is>
      </c>
      <c r="D7" t="inlineStr">
        <is>
          <t xml:space="preserve">Cleaning solvent 5L</t>
        </is>
      </c>
      <c r="E7">
        <v>12</v>
      </c>
      <c r="F7" s="2">
        <v>18.4</v>
      </c>
    </row>
    <row r="8">
      <c r="A8" t="inlineStr">
        <is>
          <t xml:space="preserve">INV-88213</t>
        </is>
      </c>
      <c r="B8" t="inlineStr">
        <is>
          <t xml:space="preserve">Northwind Industrial Supplies</t>
        </is>
      </c>
      <c r="C8" t="inlineStr">
        <is>
          <t xml:space="preserve">SKU-1008</t>
        </is>
      </c>
      <c r="D8" t="inlineStr">
        <is>
          <t xml:space="preserve">LED tube 1200mm 18W</t>
        </is>
      </c>
      <c r="E8">
        <v>36</v>
      </c>
      <c r="F8" s="2">
        <v>9.8</v>
      </c>
    </row>
    <row r="9">
      <c r="A9" t="inlineStr">
        <is>
          <t xml:space="preserve">INV-88213</t>
        </is>
      </c>
      <c r="B9" t="inlineStr">
        <is>
          <t xml:space="preserve">Northwind Industrial Supplies</t>
        </is>
      </c>
      <c r="C9" t="inlineStr">
        <is>
          <t xml:space="preserve">SKU-1009</t>
        </is>
      </c>
      <c r="D9" t="inlineStr">
        <is>
          <t xml:space="preserve">Pallet wrap 500mm x 300m</t>
        </is>
      </c>
      <c r="E9">
        <v>12</v>
      </c>
      <c r="F9" s="2">
        <v>21.0</v>
      </c>
    </row>
    <row r="10">
      <c r="A10" t="inlineStr">
        <is>
          <t xml:space="preserve">INV-88213</t>
        </is>
      </c>
      <c r="B10" t="inlineStr">
        <is>
          <t xml:space="preserve">Northwind Industrial Supplies</t>
        </is>
      </c>
      <c r="C10" t="inlineStr">
        <is>
          <t xml:space="preserve">SKU-1010</t>
        </is>
      </c>
      <c r="D10" t="inlineStr">
        <is>
          <t xml:space="preserve">First aid refill kit</t>
        </is>
      </c>
      <c r="E10">
        <v>8</v>
      </c>
      <c r="F10" s="2">
        <v>45.9</v>
      </c>
    </row>
  </sheetData>
  <autoFilter ref="A1:F10"/>
</worksheet>
</file>